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8835"/>
  </bookViews>
  <sheets>
    <sheet name="дошкольное" sheetId="1" r:id="rId1"/>
    <sheet name="дошкольное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29" i="2"/>
  <c r="D27" i="2"/>
  <c r="D29" i="2" s="1"/>
  <c r="C16" i="2"/>
  <c r="C14" i="2"/>
  <c r="C29" i="2"/>
  <c r="C26" i="2"/>
  <c r="E26" i="2"/>
  <c r="E23" i="2"/>
  <c r="E20" i="2"/>
  <c r="D24" i="2" l="1"/>
  <c r="D26" i="2" s="1"/>
  <c r="C23" i="2"/>
  <c r="D21" i="2"/>
  <c r="D23" i="2" s="1"/>
  <c r="C20" i="2"/>
  <c r="D18" i="2"/>
  <c r="E14" i="2"/>
  <c r="E13" i="2" s="1"/>
  <c r="C13" i="2"/>
  <c r="D20" i="2" l="1"/>
  <c r="D16" i="2"/>
  <c r="D14" i="2" s="1"/>
  <c r="D13" i="2" s="1"/>
</calcChain>
</file>

<file path=xl/sharedStrings.xml><?xml version="1.0" encoding="utf-8"?>
<sst xmlns="http://schemas.openxmlformats.org/spreadsheetml/2006/main" count="102" uniqueCount="42">
  <si>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</si>
  <si>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</si>
  <si>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</si>
  <si>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</si>
  <si>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</si>
  <si>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</si>
  <si>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</si>
  <si>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t>4. Текущий ремонт помещений и оборудования</t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</si>
  <si>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</si>
  <si>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</si>
  <si>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</si>
  <si>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</si>
  <si>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</si>
  <si>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</si>
  <si>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</si>
  <si>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</si>
  <si>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2018 год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</si>
  <si>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</si>
  <si>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</si>
  <si>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</si>
  <si>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</si>
  <si>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</si>
  <si>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средний расход на 1-го воспитанника</t>
  </si>
  <si>
    <t>среднемесячная заработная плата 1 ед.</t>
  </si>
  <si>
    <t>тенге</t>
  </si>
  <si>
    <t>Основные показатели финансовой деятельности организации образование</t>
  </si>
  <si>
    <r>
      <t xml:space="preserve">3. Коммунальные расходы 
</t>
    </r>
    <r>
      <rPr>
        <i/>
        <sz val="14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</si>
  <si>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4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</si>
  <si>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4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</si>
  <si>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r>
      <t xml:space="preserve">по состоянию на </t>
    </r>
    <r>
      <rPr>
        <b/>
        <u/>
        <sz val="11"/>
        <color theme="1"/>
        <rFont val="Times New Roman"/>
        <family val="1"/>
        <charset val="204"/>
      </rPr>
      <t>"01"10.2018г.</t>
    </r>
  </si>
  <si>
    <r>
      <t xml:space="preserve">3. Коммунальные расходы 
</t>
    </r>
    <r>
      <rPr>
        <i/>
        <sz val="11"/>
        <color theme="1"/>
        <rFont val="Times New Roman"/>
        <family val="1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</si>
  <si>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1"/>
        <color theme="1"/>
        <rFont val="Times New Roman"/>
        <family val="1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</si>
  <si>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1"/>
        <color theme="1"/>
        <rFont val="Times New Roman"/>
        <family val="1"/>
        <charset val="204"/>
      </rPr>
      <t>(приобретение литературы, канцелярских и хозяйственных товаров и др.)</t>
    </r>
  </si>
  <si>
    <t>1. Среднегодовой контингент обучающиеся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</si>
  <si>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</si>
  <si>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</si>
  <si>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</si>
  <si>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3.4.Вспомогательный и технический персонал</t>
  </si>
  <si>
    <t xml:space="preserve">Тахническое и профиссиональное образование </t>
  </si>
  <si>
    <t>КГКП "Колледж №15 при исправительном учреждении" Управления образования акимата Жамбылской области</t>
  </si>
  <si>
    <r>
      <t xml:space="preserve">по состоянию на </t>
    </r>
    <r>
      <rPr>
        <b/>
        <u/>
        <sz val="14"/>
        <color theme="1"/>
        <rFont val="Arial Narrow"/>
        <family val="2"/>
        <charset val="204"/>
      </rPr>
      <t>"01"11.2018г.</t>
    </r>
  </si>
  <si>
    <t>КГКП "Ясли-Сад" "Нуршуак"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</si>
</sst>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u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/>
    <xf numFmtId="0" fontId="10" fillId="0" borderId="2" xfId="0" applyFont="1" applyBorder="1"/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2" fillId="0" borderId="2" xfId="0" applyFont="1" applyBorder="1"/>
    <xf numFmtId="165" fontId="9" fillId="0" borderId="2" xfId="0" applyNumberFormat="1" applyFont="1" applyBorder="1"/>
    <xf numFmtId="164" fontId="10" fillId="0" borderId="2" xfId="0" applyNumberFormat="1" applyFont="1" applyBorder="1"/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164" fontId="9" fillId="0" borderId="2" xfId="0" applyNumberFormat="1" applyFont="1" applyBorder="1"/>
    <xf numFmtId="164" fontId="9" fillId="0" borderId="0" xfId="0" applyNumberFormat="1" applyFont="1"/>
    <xf numFmtId="1" fontId="10" fillId="0" borderId="2" xfId="0" applyNumberFormat="1" applyFont="1" applyBorder="1"/>
    <xf numFmtId="1" fontId="9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0" fontId="9" fillId="0" borderId="2" xfId="0" applyNumberFormat="1" applyFont="1" applyBorder="1"/>
    <xf numFmtId="165" fontId="10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righ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zoomScaleNormal="100" workbookViewId="0">
      <selection activeCell="E31" sqref="E31"/>
    </sheetView>
  </sheetViews>
  <sheetFormatPr defaultColWidth="9.140625" defaultRowHeight="20.25" x14ac:dyDescent="0.3"/>
  <cols>
    <col min="1" max="1" width="63.7109375" style="1" customWidth="1"/>
    <col min="2" max="2" width="11.85546875" style="2" customWidth="1"/>
    <col min="3" max="3" width="12.5703125" style="1" customWidth="1"/>
    <col min="4" max="4" width="14.140625" style="1" customWidth="1"/>
    <col min="5" max="5" width="13.42578125" style="1" customWidth="1"/>
    <col min="6" max="7" width="12" style="1" customWidth="1"/>
    <col min="8" max="16384" width="9.140625" style="1"/>
  </cols>
  <sheetData>
    <row r="1" spans="1:5" x14ac:dyDescent="0.3">
      <c r="A1" s="40" t="s">
        <v>25</v>
      </c>
      <c r="B1" s="40"/>
      <c r="C1" s="40"/>
      <c r="D1" s="40"/>
      <c r="E1" s="40"/>
    </row>
    <row r="2" spans="1:5" x14ac:dyDescent="0.3">
      <c r="A2" s="40" t="s">
        <v>40</v>
      </c>
      <c r="B2" s="40"/>
      <c r="C2" s="40"/>
      <c r="D2" s="40"/>
      <c r="E2" s="40"/>
    </row>
    <row r="3" spans="1:5" x14ac:dyDescent="0.3">
      <c r="A3" s="5"/>
      <c r="B3" s="6"/>
      <c r="C3" s="7"/>
      <c r="D3" s="7"/>
      <c r="E3" s="7"/>
    </row>
    <row r="4" spans="1:5" x14ac:dyDescent="0.3">
      <c r="A4" s="43" t="s">
        <v>41</v>
      </c>
      <c r="B4" s="43"/>
      <c r="C4" s="43"/>
      <c r="D4" s="43"/>
      <c r="E4" s="43"/>
    </row>
    <row r="5" spans="1:5" ht="15.75" customHeight="1" x14ac:dyDescent="0.3">
      <c r="A5" s="44"/>
      <c r="B5" s="44"/>
      <c r="C5" s="44"/>
      <c r="D5" s="44"/>
      <c r="E5" s="44"/>
    </row>
    <row r="6" spans="1:5" ht="2.25" customHeight="1" x14ac:dyDescent="0.3">
      <c r="A6" s="8"/>
      <c r="B6" s="6"/>
      <c r="C6" s="7"/>
      <c r="D6" s="7"/>
      <c r="E6" s="7"/>
    </row>
    <row r="7" spans="1:5" ht="19.5" customHeight="1" x14ac:dyDescent="0.3">
      <c r="A7" s="4"/>
      <c r="B7" s="6"/>
      <c r="C7" s="7"/>
      <c r="D7" s="7"/>
      <c r="E7" s="7"/>
    </row>
    <row r="8" spans="1:5" hidden="1" x14ac:dyDescent="0.3">
      <c r="A8" s="5"/>
      <c r="B8" s="6"/>
      <c r="C8" s="7"/>
      <c r="D8" s="7"/>
      <c r="E8" s="7"/>
    </row>
    <row r="9" spans="1:5" x14ac:dyDescent="0.3">
      <c r="A9" s="41" t="s">
        <v>0</v>
      </c>
      <c r="B9" s="42" t="s">
        <v>19</v>
      </c>
      <c r="C9" s="41" t="s">
        <v>16</v>
      </c>
      <c r="D9" s="41"/>
      <c r="E9" s="41"/>
    </row>
    <row r="10" spans="1:5" ht="57.75" customHeight="1" x14ac:dyDescent="0.3">
      <c r="A10" s="41"/>
      <c r="B10" s="42"/>
      <c r="C10" s="9" t="s">
        <v>20</v>
      </c>
      <c r="D10" s="9" t="s">
        <v>21</v>
      </c>
      <c r="E10" s="10" t="s">
        <v>15</v>
      </c>
    </row>
    <row r="11" spans="1:5" x14ac:dyDescent="0.3">
      <c r="A11" s="11" t="s">
        <v>14</v>
      </c>
      <c r="B11" s="12" t="s">
        <v>8</v>
      </c>
      <c r="C11" s="13">
        <v>280</v>
      </c>
      <c r="D11" s="13">
        <v>190</v>
      </c>
      <c r="E11" s="13">
        <v>190</v>
      </c>
    </row>
    <row r="12" spans="1:5" ht="36" x14ac:dyDescent="0.3">
      <c r="A12" s="3" t="s">
        <v>22</v>
      </c>
      <c r="B12" s="12" t="s">
        <v>3</v>
      </c>
      <c r="C12" s="13">
        <v>20</v>
      </c>
      <c r="D12" s="13">
        <v>28</v>
      </c>
      <c r="E12" s="13">
        <v>28</v>
      </c>
    </row>
    <row r="13" spans="1:5" ht="36" x14ac:dyDescent="0.3">
      <c r="A13" s="11" t="s">
        <v>9</v>
      </c>
      <c r="B13" s="12" t="s">
        <v>3</v>
      </c>
      <c r="C13" s="13">
        <v>63872</v>
      </c>
      <c r="D13" s="13">
        <v>50701</v>
      </c>
      <c r="E13" s="13">
        <v>50701</v>
      </c>
    </row>
    <row r="14" spans="1:5" x14ac:dyDescent="0.3">
      <c r="A14" s="3" t="s">
        <v>1</v>
      </c>
      <c r="B14" s="3"/>
      <c r="C14" s="13"/>
      <c r="D14" s="13"/>
      <c r="E14" s="13"/>
    </row>
    <row r="15" spans="1:5" ht="36" x14ac:dyDescent="0.3">
      <c r="A15" s="11" t="s">
        <v>10</v>
      </c>
      <c r="B15" s="12" t="s">
        <v>3</v>
      </c>
      <c r="C15" s="13">
        <v>45281</v>
      </c>
      <c r="D15" s="13">
        <v>36781</v>
      </c>
      <c r="E15" s="13">
        <v>36781</v>
      </c>
    </row>
    <row r="16" spans="1:5" x14ac:dyDescent="0.3">
      <c r="A16" s="3" t="s">
        <v>2</v>
      </c>
      <c r="B16" s="3"/>
      <c r="C16" s="13"/>
      <c r="D16" s="13"/>
      <c r="E16" s="13"/>
    </row>
    <row r="17" spans="1:5" ht="36" x14ac:dyDescent="0.3">
      <c r="A17" s="13" t="s">
        <v>11</v>
      </c>
      <c r="B17" s="12" t="s">
        <v>3</v>
      </c>
      <c r="C17" s="13">
        <v>4.0999999999999996</v>
      </c>
      <c r="D17" s="13">
        <v>3.5</v>
      </c>
      <c r="E17" s="13">
        <v>3.5</v>
      </c>
    </row>
    <row r="18" spans="1:5" x14ac:dyDescent="0.3">
      <c r="A18" s="3" t="s">
        <v>5</v>
      </c>
      <c r="B18" s="14" t="s">
        <v>4</v>
      </c>
      <c r="C18" s="13">
        <v>4.5</v>
      </c>
      <c r="D18" s="13">
        <v>4.5</v>
      </c>
      <c r="E18" s="13">
        <v>4.5</v>
      </c>
    </row>
    <row r="19" spans="1:5" ht="21.95" customHeight="1" x14ac:dyDescent="0.3">
      <c r="A19" s="3" t="s">
        <v>23</v>
      </c>
      <c r="B19" s="12" t="s">
        <v>24</v>
      </c>
      <c r="C19" s="13">
        <v>76.599999999999994</v>
      </c>
      <c r="D19" s="13">
        <v>76.599999999999994</v>
      </c>
      <c r="E19" s="13">
        <v>76.599999999999994</v>
      </c>
    </row>
    <row r="20" spans="1:5" ht="36" x14ac:dyDescent="0.3">
      <c r="A20" s="13" t="s">
        <v>13</v>
      </c>
      <c r="B20" s="12" t="s">
        <v>3</v>
      </c>
      <c r="C20" s="13">
        <v>33000</v>
      </c>
      <c r="D20" s="13">
        <v>27510</v>
      </c>
      <c r="E20" s="13">
        <v>27510</v>
      </c>
    </row>
    <row r="21" spans="1:5" x14ac:dyDescent="0.3">
      <c r="A21" s="3" t="s">
        <v>5</v>
      </c>
      <c r="B21" s="14" t="s">
        <v>4</v>
      </c>
      <c r="C21" s="13">
        <v>37.75</v>
      </c>
      <c r="D21" s="13">
        <v>35.75</v>
      </c>
      <c r="E21" s="13">
        <v>35.75</v>
      </c>
    </row>
    <row r="22" spans="1:5" ht="21.95" customHeight="1" x14ac:dyDescent="0.3">
      <c r="A22" s="3" t="s">
        <v>23</v>
      </c>
      <c r="B22" s="12" t="s">
        <v>24</v>
      </c>
      <c r="C22" s="52">
        <v>73</v>
      </c>
      <c r="D22" s="52">
        <v>73</v>
      </c>
      <c r="E22" s="52">
        <v>73</v>
      </c>
    </row>
    <row r="23" spans="1:5" ht="36" x14ac:dyDescent="0.3">
      <c r="A23" s="13" t="s">
        <v>12</v>
      </c>
      <c r="B23" s="12" t="s">
        <v>3</v>
      </c>
      <c r="C23" s="13">
        <v>8181</v>
      </c>
      <c r="D23" s="13">
        <v>5771</v>
      </c>
      <c r="E23" s="13">
        <v>5771</v>
      </c>
    </row>
    <row r="24" spans="1:5" x14ac:dyDescent="0.3">
      <c r="A24" s="3" t="s">
        <v>5</v>
      </c>
      <c r="B24" s="14" t="s">
        <v>4</v>
      </c>
      <c r="C24" s="13">
        <v>32.700000000000003</v>
      </c>
      <c r="D24" s="13">
        <v>32</v>
      </c>
      <c r="E24" s="13">
        <v>32</v>
      </c>
    </row>
    <row r="25" spans="1:5" ht="21.95" customHeight="1" x14ac:dyDescent="0.3">
      <c r="A25" s="3" t="s">
        <v>23</v>
      </c>
      <c r="B25" s="12" t="s">
        <v>24</v>
      </c>
      <c r="C25" s="13">
        <v>39</v>
      </c>
      <c r="D25" s="13">
        <v>39</v>
      </c>
      <c r="E25" s="13">
        <v>39</v>
      </c>
    </row>
    <row r="26" spans="1:5" ht="36" x14ac:dyDescent="0.3">
      <c r="A26" s="11" t="s">
        <v>6</v>
      </c>
      <c r="B26" s="12" t="s">
        <v>3</v>
      </c>
      <c r="C26" s="13">
        <v>4821.6000000000004</v>
      </c>
      <c r="D26" s="13">
        <v>3966.8</v>
      </c>
      <c r="E26" s="13">
        <v>3966.8</v>
      </c>
    </row>
    <row r="27" spans="1:5" ht="54.75" x14ac:dyDescent="0.3">
      <c r="A27" s="15" t="s">
        <v>26</v>
      </c>
      <c r="B27" s="12" t="s">
        <v>3</v>
      </c>
      <c r="C27" s="13">
        <v>5287</v>
      </c>
      <c r="D27" s="13">
        <v>4167</v>
      </c>
      <c r="E27" s="13">
        <v>4167</v>
      </c>
    </row>
    <row r="28" spans="1:5" ht="36" x14ac:dyDescent="0.3">
      <c r="A28" s="15" t="s">
        <v>7</v>
      </c>
      <c r="B28" s="12" t="s">
        <v>3</v>
      </c>
      <c r="C28" s="13"/>
      <c r="D28" s="13"/>
      <c r="E28" s="13"/>
    </row>
    <row r="29" spans="1:5" ht="54.75" x14ac:dyDescent="0.3">
      <c r="A29" s="15" t="s">
        <v>27</v>
      </c>
      <c r="B29" s="12" t="s">
        <v>3</v>
      </c>
      <c r="C29" s="13"/>
      <c r="D29" s="13"/>
      <c r="E29" s="13"/>
    </row>
    <row r="30" spans="1:5" ht="51" customHeight="1" x14ac:dyDescent="0.3">
      <c r="A30" s="15" t="s">
        <v>28</v>
      </c>
      <c r="B30" s="12" t="s">
        <v>3</v>
      </c>
      <c r="C30" s="13">
        <v>8482.4</v>
      </c>
      <c r="D30" s="13">
        <v>5786.2</v>
      </c>
      <c r="E30" s="13">
        <v>5786.2</v>
      </c>
    </row>
    <row r="31" spans="1:5" x14ac:dyDescent="0.3">
      <c r="A31" s="7"/>
      <c r="B31" s="6"/>
      <c r="C31" s="7"/>
      <c r="D31" s="7"/>
      <c r="E31" s="7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6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8"/>
  <sheetViews>
    <sheetView topLeftCell="A27" workbookViewId="0">
      <selection activeCell="I33" sqref="I33"/>
    </sheetView>
  </sheetViews>
  <sheetFormatPr defaultColWidth="9.140625" defaultRowHeight="20.25" x14ac:dyDescent="0.3"/>
  <cols>
    <col min="1" max="1" width="63.7109375" style="17" customWidth="1"/>
    <col min="2" max="2" width="9.140625" style="19"/>
    <col min="3" max="3" width="9.5703125" style="17" customWidth="1"/>
    <col min="4" max="4" width="10" style="17" customWidth="1"/>
    <col min="5" max="7" width="12" style="17" customWidth="1"/>
    <col min="8" max="13" width="9.140625" style="17"/>
    <col min="14" max="22" width="9.140625" style="16"/>
    <col min="23" max="16384" width="9.140625" style="1"/>
  </cols>
  <sheetData>
    <row r="2" spans="1:10" x14ac:dyDescent="0.3">
      <c r="A2" s="47" t="s">
        <v>25</v>
      </c>
      <c r="B2" s="47"/>
      <c r="C2" s="47"/>
      <c r="D2" s="47"/>
      <c r="E2" s="47"/>
    </row>
    <row r="3" spans="1:10" x14ac:dyDescent="0.3">
      <c r="A3" s="47" t="s">
        <v>29</v>
      </c>
      <c r="B3" s="47"/>
      <c r="C3" s="47"/>
      <c r="D3" s="47"/>
      <c r="E3" s="47"/>
    </row>
    <row r="4" spans="1:10" x14ac:dyDescent="0.3">
      <c r="A4" s="18"/>
    </row>
    <row r="5" spans="1:10" ht="50.45" customHeight="1" x14ac:dyDescent="0.3">
      <c r="A5" s="48" t="s">
        <v>39</v>
      </c>
      <c r="B5" s="48"/>
      <c r="C5" s="48"/>
      <c r="D5" s="48"/>
      <c r="E5" s="48"/>
    </row>
    <row r="6" spans="1:10" ht="2.25" customHeight="1" x14ac:dyDescent="0.3">
      <c r="A6" s="49" t="s">
        <v>17</v>
      </c>
      <c r="B6" s="49"/>
      <c r="C6" s="49"/>
      <c r="D6" s="49"/>
      <c r="E6" s="49"/>
    </row>
    <row r="7" spans="1:10" ht="19.5" customHeight="1" x14ac:dyDescent="0.3">
      <c r="A7" s="20"/>
    </row>
    <row r="8" spans="1:10" hidden="1" x14ac:dyDescent="0.3">
      <c r="A8" s="21" t="s">
        <v>18</v>
      </c>
    </row>
    <row r="9" spans="1:10" x14ac:dyDescent="0.3">
      <c r="A9" s="18"/>
    </row>
    <row r="10" spans="1:10" ht="57.75" customHeight="1" x14ac:dyDescent="0.3">
      <c r="A10" s="50" t="s">
        <v>38</v>
      </c>
      <c r="B10" s="51" t="s">
        <v>19</v>
      </c>
      <c r="C10" s="50" t="s">
        <v>16</v>
      </c>
      <c r="D10" s="50"/>
      <c r="E10" s="50"/>
    </row>
    <row r="11" spans="1:10" ht="28.5" x14ac:dyDescent="0.3">
      <c r="A11" s="50"/>
      <c r="B11" s="51"/>
      <c r="C11" s="35" t="s">
        <v>20</v>
      </c>
      <c r="D11" s="35" t="s">
        <v>21</v>
      </c>
      <c r="E11" s="34" t="s">
        <v>15</v>
      </c>
    </row>
    <row r="12" spans="1:10" x14ac:dyDescent="0.3">
      <c r="A12" s="22" t="s">
        <v>33</v>
      </c>
      <c r="B12" s="23" t="s">
        <v>8</v>
      </c>
      <c r="C12" s="24">
        <v>364.2</v>
      </c>
      <c r="D12" s="24">
        <v>345.5</v>
      </c>
      <c r="E12" s="24">
        <v>345.5</v>
      </c>
    </row>
    <row r="13" spans="1:10" ht="30" x14ac:dyDescent="0.3">
      <c r="A13" s="25" t="s">
        <v>34</v>
      </c>
      <c r="B13" s="23" t="s">
        <v>3</v>
      </c>
      <c r="C13" s="26">
        <f>SUM(C14/C12)</f>
        <v>235.47775947281713</v>
      </c>
      <c r="D13" s="26">
        <f t="shared" ref="D13:E13" si="0">SUM(D14/D12)</f>
        <v>195.0781476121563</v>
      </c>
      <c r="E13" s="26">
        <f t="shared" si="0"/>
        <v>195.07843704775689</v>
      </c>
      <c r="G13" s="31"/>
    </row>
    <row r="14" spans="1:10" ht="30" x14ac:dyDescent="0.3">
      <c r="A14" s="22" t="s">
        <v>9</v>
      </c>
      <c r="B14" s="23" t="s">
        <v>3</v>
      </c>
      <c r="C14" s="27">
        <f>SUM(C16+C30+C31+C32+C33+C34)</f>
        <v>85761</v>
      </c>
      <c r="D14" s="27">
        <f t="shared" ref="D14:E14" si="1">SUM(D16+D30+D31+D32+D33+D34)</f>
        <v>67399.5</v>
      </c>
      <c r="E14" s="27">
        <f t="shared" si="1"/>
        <v>67399.600000000006</v>
      </c>
      <c r="H14" s="31"/>
      <c r="I14" s="33"/>
      <c r="J14" s="31"/>
    </row>
    <row r="15" spans="1:10" x14ac:dyDescent="0.3">
      <c r="A15" s="25" t="s">
        <v>1</v>
      </c>
      <c r="B15" s="25"/>
      <c r="C15" s="24"/>
      <c r="D15" s="24"/>
      <c r="E15" s="24"/>
    </row>
    <row r="16" spans="1:10" ht="30" x14ac:dyDescent="0.3">
      <c r="A16" s="22" t="s">
        <v>10</v>
      </c>
      <c r="B16" s="23" t="s">
        <v>3</v>
      </c>
      <c r="C16" s="39">
        <f>SUM(C18+C21+C24+C27)</f>
        <v>75174</v>
      </c>
      <c r="D16" s="32">
        <f>SUM(D18+D21+D24+D27)</f>
        <v>56825.5</v>
      </c>
      <c r="E16" s="27">
        <f>SUM(E18+E21+E24+E27)</f>
        <v>56825.599999999999</v>
      </c>
    </row>
    <row r="17" spans="1:5" x14ac:dyDescent="0.3">
      <c r="A17" s="25" t="s">
        <v>2</v>
      </c>
      <c r="B17" s="25"/>
      <c r="C17" s="24"/>
      <c r="D17" s="24"/>
      <c r="E17" s="24"/>
    </row>
    <row r="18" spans="1:5" ht="30" x14ac:dyDescent="0.3">
      <c r="A18" s="24" t="s">
        <v>11</v>
      </c>
      <c r="B18" s="23" t="s">
        <v>3</v>
      </c>
      <c r="C18" s="24">
        <v>12615</v>
      </c>
      <c r="D18" s="30">
        <f>SUM(C18/12)*9</f>
        <v>9461.25</v>
      </c>
      <c r="E18" s="30">
        <v>9461.2999999999993</v>
      </c>
    </row>
    <row r="19" spans="1:5" ht="21.95" customHeight="1" x14ac:dyDescent="0.3">
      <c r="A19" s="25" t="s">
        <v>5</v>
      </c>
      <c r="B19" s="28" t="s">
        <v>4</v>
      </c>
      <c r="C19" s="24">
        <v>11</v>
      </c>
      <c r="D19" s="24">
        <v>11</v>
      </c>
      <c r="E19" s="24">
        <v>11</v>
      </c>
    </row>
    <row r="20" spans="1:5" x14ac:dyDescent="0.3">
      <c r="A20" s="25" t="s">
        <v>23</v>
      </c>
      <c r="B20" s="23" t="s">
        <v>24</v>
      </c>
      <c r="C20" s="26">
        <f>SUM(C18/C19)/12</f>
        <v>95.568181818181813</v>
      </c>
      <c r="D20" s="24">
        <f>D18/D19/9</f>
        <v>95.568181818181813</v>
      </c>
      <c r="E20" s="24">
        <f>E18/E19/9</f>
        <v>95.568686868686854</v>
      </c>
    </row>
    <row r="21" spans="1:5" ht="30" x14ac:dyDescent="0.3">
      <c r="A21" s="24" t="s">
        <v>35</v>
      </c>
      <c r="B21" s="23" t="s">
        <v>3</v>
      </c>
      <c r="C21" s="24">
        <v>27359</v>
      </c>
      <c r="D21" s="30">
        <f>SUM(C21/12)*9+445</f>
        <v>20964.25</v>
      </c>
      <c r="E21" s="24">
        <v>20964.3</v>
      </c>
    </row>
    <row r="22" spans="1:5" ht="21.95" customHeight="1" x14ac:dyDescent="0.3">
      <c r="A22" s="25" t="s">
        <v>5</v>
      </c>
      <c r="B22" s="28" t="s">
        <v>4</v>
      </c>
      <c r="C22" s="24">
        <v>24</v>
      </c>
      <c r="D22" s="24">
        <v>24</v>
      </c>
      <c r="E22" s="24">
        <v>24</v>
      </c>
    </row>
    <row r="23" spans="1:5" x14ac:dyDescent="0.3">
      <c r="A23" s="25" t="s">
        <v>23</v>
      </c>
      <c r="B23" s="23" t="s">
        <v>24</v>
      </c>
      <c r="C23" s="26">
        <f>SUM(C21/C22)/12</f>
        <v>94.996527777777771</v>
      </c>
      <c r="D23" s="24">
        <f>D21/D22/9</f>
        <v>97.056712962962962</v>
      </c>
      <c r="E23" s="24">
        <f>E21/E22/9</f>
        <v>97.05694444444444</v>
      </c>
    </row>
    <row r="24" spans="1:5" ht="30" x14ac:dyDescent="0.3">
      <c r="A24" s="24" t="s">
        <v>36</v>
      </c>
      <c r="B24" s="23" t="s">
        <v>3</v>
      </c>
      <c r="C24" s="24">
        <v>31634</v>
      </c>
      <c r="D24" s="30">
        <f>SUM(C24/12)*9</f>
        <v>23725.5</v>
      </c>
      <c r="E24" s="24">
        <v>23725.5</v>
      </c>
    </row>
    <row r="25" spans="1:5" ht="21.95" customHeight="1" x14ac:dyDescent="0.3">
      <c r="A25" s="25" t="s">
        <v>5</v>
      </c>
      <c r="B25" s="28" t="s">
        <v>4</v>
      </c>
      <c r="C25" s="24">
        <v>28</v>
      </c>
      <c r="D25" s="24">
        <v>28</v>
      </c>
      <c r="E25" s="24">
        <v>28</v>
      </c>
    </row>
    <row r="26" spans="1:5" x14ac:dyDescent="0.3">
      <c r="A26" s="25" t="s">
        <v>23</v>
      </c>
      <c r="B26" s="23" t="s">
        <v>24</v>
      </c>
      <c r="C26" s="26">
        <f>SUM(C24/C25)/12</f>
        <v>94.148809523809518</v>
      </c>
      <c r="D26" s="24">
        <f>D24/D25/9</f>
        <v>94.148809523809518</v>
      </c>
      <c r="E26" s="24">
        <f>E24/E25/9</f>
        <v>94.148809523809518</v>
      </c>
    </row>
    <row r="27" spans="1:5" ht="30" x14ac:dyDescent="0.3">
      <c r="A27" s="25" t="s">
        <v>37</v>
      </c>
      <c r="B27" s="23" t="s">
        <v>3</v>
      </c>
      <c r="C27" s="26">
        <v>3566</v>
      </c>
      <c r="D27" s="30">
        <f>SUM(C27/12)*9</f>
        <v>2674.5</v>
      </c>
      <c r="E27" s="30">
        <v>2674.5</v>
      </c>
    </row>
    <row r="28" spans="1:5" x14ac:dyDescent="0.3">
      <c r="A28" s="25" t="s">
        <v>5</v>
      </c>
      <c r="B28" s="28" t="s">
        <v>4</v>
      </c>
      <c r="C28" s="38">
        <v>5</v>
      </c>
      <c r="D28" s="24">
        <v>5</v>
      </c>
      <c r="E28" s="24">
        <v>5</v>
      </c>
    </row>
    <row r="29" spans="1:5" x14ac:dyDescent="0.3">
      <c r="A29" s="25" t="s">
        <v>23</v>
      </c>
      <c r="B29" s="23" t="s">
        <v>24</v>
      </c>
      <c r="C29" s="26">
        <f>SUM(C27/C28)/12</f>
        <v>59.433333333333337</v>
      </c>
      <c r="D29" s="24">
        <f>D27/D28/9</f>
        <v>59.43333333333333</v>
      </c>
      <c r="E29" s="24">
        <f>E27/E28/9</f>
        <v>59.43333333333333</v>
      </c>
    </row>
    <row r="30" spans="1:5" ht="51" customHeight="1" x14ac:dyDescent="0.3">
      <c r="A30" s="22" t="s">
        <v>6</v>
      </c>
      <c r="B30" s="23" t="s">
        <v>3</v>
      </c>
      <c r="C30" s="24">
        <v>10059</v>
      </c>
      <c r="D30" s="24">
        <v>10107</v>
      </c>
      <c r="E30" s="24">
        <v>10107</v>
      </c>
    </row>
    <row r="31" spans="1:5" ht="45" x14ac:dyDescent="0.3">
      <c r="A31" s="29" t="s">
        <v>30</v>
      </c>
      <c r="B31" s="23" t="s">
        <v>3</v>
      </c>
      <c r="C31" s="24">
        <v>180</v>
      </c>
      <c r="D31" s="24">
        <v>119</v>
      </c>
      <c r="E31" s="24">
        <v>119</v>
      </c>
    </row>
    <row r="32" spans="1:5" ht="30" x14ac:dyDescent="0.3">
      <c r="A32" s="29" t="s">
        <v>7</v>
      </c>
      <c r="B32" s="23" t="s">
        <v>3</v>
      </c>
      <c r="C32" s="24">
        <v>0</v>
      </c>
      <c r="D32" s="24">
        <v>0</v>
      </c>
      <c r="E32" s="24">
        <v>0</v>
      </c>
    </row>
    <row r="33" spans="1:5" ht="30" x14ac:dyDescent="0.3">
      <c r="A33" s="29" t="s">
        <v>31</v>
      </c>
      <c r="B33" s="23" t="s">
        <v>3</v>
      </c>
      <c r="C33" s="24">
        <v>0</v>
      </c>
      <c r="D33" s="24">
        <v>0</v>
      </c>
      <c r="E33" s="24">
        <v>0</v>
      </c>
    </row>
    <row r="34" spans="1:5" ht="45" x14ac:dyDescent="0.3">
      <c r="A34" s="29" t="s">
        <v>32</v>
      </c>
      <c r="B34" s="23" t="s">
        <v>3</v>
      </c>
      <c r="C34" s="24">
        <v>348</v>
      </c>
      <c r="D34" s="24">
        <v>348</v>
      </c>
      <c r="E34" s="24">
        <v>348</v>
      </c>
    </row>
    <row r="36" spans="1:5" x14ac:dyDescent="0.3">
      <c r="A36" s="45"/>
      <c r="B36" s="46"/>
      <c r="C36" s="46"/>
      <c r="D36" s="46"/>
      <c r="E36" s="46"/>
    </row>
    <row r="37" spans="1:5" ht="37.15" customHeight="1" x14ac:dyDescent="0.3">
      <c r="A37" s="36"/>
      <c r="B37" s="37"/>
      <c r="C37" s="36"/>
      <c r="D37" s="36"/>
      <c r="E37" s="36"/>
    </row>
    <row r="38" spans="1:5" x14ac:dyDescent="0.3">
      <c r="A38" s="45"/>
      <c r="B38" s="46"/>
      <c r="C38" s="46"/>
      <c r="D38" s="46"/>
      <c r="E38" s="46"/>
    </row>
  </sheetData>
  <mergeCells count="9">
    <mergeCell ref="A36:E36"/>
    <mergeCell ref="A38:E38"/>
    <mergeCell ref="A2:E2"/>
    <mergeCell ref="A3:E3"/>
    <mergeCell ref="A5:E5"/>
    <mergeCell ref="A6:E6"/>
    <mergeCell ref="A10:A11"/>
    <mergeCell ref="B10:B11"/>
    <mergeCell ref="C10:E10"/>
  </mergeCells>
  <pageMargins left="0.51181102362204722" right="0.31496062992125984" top="0.74803149606299213" bottom="0.74803149606299213" header="0.31496062992125984" footer="0.31496062992125984"/>
  <pageSetup paperSize="9" scale="4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дошкольное</vt:lpstr>
      <vt:lpstr>дошкольное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2018-11-22T10:36:23Z</dcterms:modified>
</cp:coreProperties>
</file>